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名额" sheetId="1" r:id="rId1"/>
    <sheet name="分专业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20" i="2"/>
  <c r="F21" i="2"/>
  <c r="F22" i="2"/>
  <c r="F18" i="2"/>
  <c r="F10" i="2"/>
  <c r="F11" i="2"/>
  <c r="F12" i="2"/>
  <c r="F9" i="2"/>
  <c r="E10" i="2"/>
  <c r="E11" i="2"/>
  <c r="E12" i="2"/>
  <c r="E9" i="2"/>
  <c r="F8" i="2"/>
  <c r="F7" i="2"/>
  <c r="E8" i="2"/>
  <c r="E7" i="2"/>
  <c r="F4" i="2"/>
  <c r="F5" i="2"/>
  <c r="F6" i="2"/>
  <c r="F3" i="2"/>
  <c r="E4" i="2"/>
  <c r="E5" i="2"/>
  <c r="E6" i="2"/>
  <c r="E3" i="2"/>
</calcChain>
</file>

<file path=xl/sharedStrings.xml><?xml version="1.0" encoding="utf-8"?>
<sst xmlns="http://schemas.openxmlformats.org/spreadsheetml/2006/main" count="74" uniqueCount="28">
  <si>
    <t>学生类型</t>
  </si>
  <si>
    <t>年级</t>
  </si>
  <si>
    <t xml:space="preserve">专业 </t>
  </si>
  <si>
    <t>一等奖</t>
  </si>
  <si>
    <t>二等奖</t>
  </si>
  <si>
    <t>三等奖</t>
  </si>
  <si>
    <t>硕士研究生</t>
  </si>
  <si>
    <t>符合奖助金评审条件，未获得一等、二等的非在职学生数</t>
  </si>
  <si>
    <t>工程（计算机技术）</t>
  </si>
  <si>
    <t>工程（软件工程）</t>
  </si>
  <si>
    <t>计算机科学与技术</t>
  </si>
  <si>
    <t>计算数学</t>
  </si>
  <si>
    <t>网络空间安全</t>
  </si>
  <si>
    <t>软件工程</t>
  </si>
  <si>
    <t>博士生</t>
  </si>
  <si>
    <t>优生优培单独考核，不参与此次奖助金评审</t>
  </si>
  <si>
    <t>软件工程</t>
  </si>
  <si>
    <t>高性能计算协同创新中心</t>
  </si>
  <si>
    <t>计算机科学与技术</t>
  </si>
  <si>
    <t>计算数学</t>
  </si>
  <si>
    <t>直博生（学制五年）</t>
  </si>
  <si>
    <t>软件工程</t>
  </si>
  <si>
    <t>2020学年研究生奖助学金名额分配</t>
  </si>
  <si>
    <t>人数</t>
  </si>
  <si>
    <t>一等奖总数</t>
  </si>
  <si>
    <t>二等奖总数</t>
  </si>
  <si>
    <t>一等奖</t>
    <phoneticPr fontId="6" type="noConversion"/>
  </si>
  <si>
    <t>二等奖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</si>
</sst>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>
    <font>
      <sz val="11"/>
      <name val="等线"/>
    </font>
    <font>
      <sz val="11"/>
      <color rgb="FF000000"/>
      <name val="等线"/>
      <charset val="134"/>
    </font>
    <font>
      <sz val="24"/>
      <color rgb="FF000000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0"/>
      <name val="Arial"/>
      <family val="2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4823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"/>
  <sheetViews>
    <sheetView tabSelected="1" workbookViewId="0">
      <selection activeCell="E10" sqref="E10"/>
    </sheetView>
  </sheetViews>
  <sheetFormatPr defaultColWidth="9" defaultRowHeight="13.5"/>
  <cols>
    <col min="1" max="1" width="15.875" style="1" customWidth="1"/>
    <col min="2" max="2" width="15.75" style="1" customWidth="1"/>
    <col min="3" max="3" width="30.375" style="1" customWidth="1"/>
    <col min="4" max="4" width="10.75" style="1" customWidth="1"/>
    <col min="5" max="5" width="11.5" style="1" customWidth="1"/>
    <col min="6" max="6" width="12.75" style="3" customWidth="1"/>
    <col min="7" max="51" width="9" style="4" customWidth="1"/>
    <col min="52" max="52" width="9" style="1" customWidth="1"/>
    <col min="53" max="16384" width="9" style="1"/>
  </cols>
  <sheetData>
    <row r="1" spans="1:53" ht="31.5">
      <c r="A1" s="39" t="s">
        <v>22</v>
      </c>
      <c r="B1" s="39"/>
      <c r="C1" s="39"/>
      <c r="D1" s="39"/>
      <c r="E1" s="39"/>
      <c r="F1" s="39"/>
      <c r="G1" s="1"/>
      <c r="H1" s="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3" ht="35.25" customHeight="1">
      <c r="A2" s="23" t="s">
        <v>0</v>
      </c>
      <c r="B2" s="23" t="s">
        <v>1</v>
      </c>
      <c r="C2" s="23" t="s">
        <v>2</v>
      </c>
      <c r="D2" s="6" t="s">
        <v>26</v>
      </c>
      <c r="E2" s="6" t="s">
        <v>27</v>
      </c>
      <c r="F2" s="23" t="s">
        <v>5</v>
      </c>
      <c r="G2" s="7"/>
      <c r="H2" s="8"/>
      <c r="I2" s="21"/>
      <c r="J2" s="9"/>
      <c r="K2" s="9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s="10" customFormat="1" ht="13.5" customHeight="1">
      <c r="A3" s="36" t="s">
        <v>6</v>
      </c>
      <c r="B3" s="36">
        <v>2018</v>
      </c>
      <c r="C3" s="22" t="s">
        <v>10</v>
      </c>
      <c r="D3" s="25">
        <v>20.46</v>
      </c>
      <c r="E3" s="24">
        <v>25.080000000000002</v>
      </c>
      <c r="F3" s="40" t="s">
        <v>7</v>
      </c>
      <c r="G3" s="21"/>
      <c r="H3" s="12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3" s="10" customFormat="1">
      <c r="A4" s="36"/>
      <c r="B4" s="36"/>
      <c r="C4" s="22" t="s">
        <v>11</v>
      </c>
      <c r="D4" s="25">
        <v>3.1</v>
      </c>
      <c r="E4" s="24">
        <v>3.8000000000000003</v>
      </c>
      <c r="F4" s="41"/>
      <c r="G4" s="21"/>
      <c r="H4" s="12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3" s="10" customFormat="1" ht="18.75" customHeight="1">
      <c r="A5" s="37"/>
      <c r="B5" s="37"/>
      <c r="C5" s="22" t="s">
        <v>13</v>
      </c>
      <c r="D5" s="25">
        <v>3.7199999999999998</v>
      </c>
      <c r="E5" s="24">
        <v>4.5599999999999996</v>
      </c>
      <c r="F5" s="41"/>
      <c r="G5" s="21"/>
      <c r="H5" s="1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</row>
    <row r="6" spans="1:53" s="10" customFormat="1" ht="18" customHeight="1">
      <c r="A6" s="37"/>
      <c r="B6" s="37"/>
      <c r="C6" s="22" t="s">
        <v>12</v>
      </c>
      <c r="D6" s="25">
        <v>3.7199999999999998</v>
      </c>
      <c r="E6" s="24">
        <v>4.5599999999999996</v>
      </c>
      <c r="F6" s="41"/>
      <c r="G6" s="21"/>
      <c r="H6" s="12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</row>
    <row r="7" spans="1:53" s="13" customFormat="1">
      <c r="A7" s="37"/>
      <c r="B7" s="29">
        <v>2019</v>
      </c>
      <c r="C7" s="22" t="s">
        <v>8</v>
      </c>
      <c r="D7" s="24">
        <v>3.9298245614035086</v>
      </c>
      <c r="E7" s="24">
        <v>11.789473684210526</v>
      </c>
      <c r="F7" s="41"/>
      <c r="G7" s="21"/>
      <c r="H7" s="12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</row>
    <row r="8" spans="1:53" s="13" customFormat="1">
      <c r="A8" s="37"/>
      <c r="B8" s="29"/>
      <c r="C8" s="22" t="s">
        <v>9</v>
      </c>
      <c r="D8" s="24">
        <v>3.070175438596491</v>
      </c>
      <c r="E8" s="24">
        <v>9.2105263157894726</v>
      </c>
      <c r="F8" s="41"/>
      <c r="G8" s="21"/>
      <c r="H8" s="1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</row>
    <row r="9" spans="1:53" s="13" customFormat="1">
      <c r="A9" s="37"/>
      <c r="B9" s="29"/>
      <c r="C9" s="22" t="s">
        <v>10</v>
      </c>
      <c r="D9" s="24">
        <v>19</v>
      </c>
      <c r="E9" s="24">
        <v>22</v>
      </c>
      <c r="F9" s="41"/>
      <c r="G9" s="9"/>
      <c r="H9" s="12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s="13" customFormat="1">
      <c r="A10" s="37"/>
      <c r="B10" s="29"/>
      <c r="C10" s="22" t="s">
        <v>11</v>
      </c>
      <c r="D10" s="24">
        <v>3.2608695652173911</v>
      </c>
      <c r="E10" s="24">
        <v>4.0217391304347823</v>
      </c>
      <c r="F10" s="41"/>
      <c r="G10" s="9"/>
      <c r="H10" s="12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s="13" customFormat="1">
      <c r="A11" s="37"/>
      <c r="B11" s="29"/>
      <c r="C11" s="22" t="s">
        <v>12</v>
      </c>
      <c r="D11" s="24">
        <v>3.2608695652173911</v>
      </c>
      <c r="E11" s="24">
        <v>4.0217391304347823</v>
      </c>
      <c r="F11" s="41"/>
      <c r="G11" s="9"/>
      <c r="H11" s="12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s="13" customFormat="1">
      <c r="A12" s="37"/>
      <c r="B12" s="29"/>
      <c r="C12" s="22" t="s">
        <v>13</v>
      </c>
      <c r="D12" s="24">
        <v>3.2608695652173911</v>
      </c>
      <c r="E12" s="24">
        <v>4.0217391304347823</v>
      </c>
      <c r="F12" s="41"/>
      <c r="G12" s="9"/>
      <c r="H12" s="1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ht="13.5" customHeight="1">
      <c r="A13" s="26" t="s">
        <v>14</v>
      </c>
      <c r="B13" s="29">
        <v>2018</v>
      </c>
      <c r="C13" s="14" t="s">
        <v>10</v>
      </c>
      <c r="D13" s="30" t="s">
        <v>15</v>
      </c>
      <c r="E13" s="30">
        <v>11</v>
      </c>
      <c r="F13" s="41"/>
      <c r="G13" s="21"/>
      <c r="H13" s="12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>
      <c r="A14" s="27"/>
      <c r="B14" s="29"/>
      <c r="C14" s="14" t="s">
        <v>12</v>
      </c>
      <c r="D14" s="31"/>
      <c r="E14" s="31"/>
      <c r="F14" s="41"/>
      <c r="G14" s="1"/>
      <c r="H14" s="3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>
      <c r="A15" s="27"/>
      <c r="B15" s="29"/>
      <c r="C15" s="14" t="s">
        <v>11</v>
      </c>
      <c r="D15" s="31"/>
      <c r="E15" s="31"/>
      <c r="F15" s="41"/>
      <c r="G15" s="1"/>
      <c r="H15" s="3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>
      <c r="A16" s="27"/>
      <c r="B16" s="29"/>
      <c r="C16" s="22" t="s">
        <v>13</v>
      </c>
      <c r="D16" s="31"/>
      <c r="E16" s="31"/>
      <c r="F16" s="4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>
      <c r="A17" s="27"/>
      <c r="B17" s="29"/>
      <c r="C17" s="22" t="s">
        <v>17</v>
      </c>
      <c r="D17" s="31"/>
      <c r="E17" s="32"/>
      <c r="F17" s="4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A18" s="27"/>
      <c r="B18" s="33">
        <v>2019</v>
      </c>
      <c r="C18" s="22" t="s">
        <v>10</v>
      </c>
      <c r="D18" s="31"/>
      <c r="E18" s="30">
        <v>10</v>
      </c>
      <c r="F18" s="4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>
      <c r="A19" s="27"/>
      <c r="B19" s="34"/>
      <c r="C19" s="22" t="s">
        <v>12</v>
      </c>
      <c r="D19" s="31"/>
      <c r="E19" s="31"/>
      <c r="F19" s="4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>
      <c r="A20" s="27"/>
      <c r="B20" s="34"/>
      <c r="C20" s="22" t="s">
        <v>11</v>
      </c>
      <c r="D20" s="31"/>
      <c r="E20" s="31"/>
      <c r="F20" s="4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>
      <c r="A21" s="27"/>
      <c r="B21" s="34"/>
      <c r="C21" s="22" t="s">
        <v>13</v>
      </c>
      <c r="D21" s="31"/>
      <c r="E21" s="31"/>
      <c r="F21" s="4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>
      <c r="A22" s="28"/>
      <c r="B22" s="35"/>
      <c r="C22" s="22" t="s">
        <v>17</v>
      </c>
      <c r="D22" s="31"/>
      <c r="E22" s="32"/>
      <c r="F22" s="4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23.25" customHeight="1">
      <c r="A23" s="36" t="s">
        <v>20</v>
      </c>
      <c r="B23" s="23">
        <v>2016</v>
      </c>
      <c r="C23" s="14" t="s">
        <v>10</v>
      </c>
      <c r="D23" s="31"/>
      <c r="E23" s="24">
        <v>1</v>
      </c>
      <c r="F23" s="4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>
      <c r="A24" s="37"/>
      <c r="B24" s="37">
        <v>2017</v>
      </c>
      <c r="C24" s="22" t="s">
        <v>10</v>
      </c>
      <c r="D24" s="31"/>
      <c r="E24" s="38">
        <v>2</v>
      </c>
      <c r="F24" s="4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>
      <c r="A25" s="37"/>
      <c r="B25" s="37"/>
      <c r="C25" s="22" t="s">
        <v>11</v>
      </c>
      <c r="D25" s="32"/>
      <c r="E25" s="38"/>
      <c r="F25" s="4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</sheetData>
  <mergeCells count="14">
    <mergeCell ref="A1:F1"/>
    <mergeCell ref="A3:A12"/>
    <mergeCell ref="B3:B6"/>
    <mergeCell ref="F3:F25"/>
    <mergeCell ref="B7:B12"/>
    <mergeCell ref="A13:A22"/>
    <mergeCell ref="B13:B17"/>
    <mergeCell ref="D13:D25"/>
    <mergeCell ref="E13:E17"/>
    <mergeCell ref="B18:B22"/>
    <mergeCell ref="E18:E22"/>
    <mergeCell ref="A23:A25"/>
    <mergeCell ref="B24:B25"/>
    <mergeCell ref="E24:E25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5"/>
  <sheetViews>
    <sheetView zoomScale="90" workbookViewId="0">
      <selection activeCell="H13" sqref="H13:H25"/>
    </sheetView>
  </sheetViews>
  <sheetFormatPr defaultColWidth="9" defaultRowHeight="13.5"/>
  <cols>
    <col min="1" max="1" width="15.875" style="1" customWidth="1"/>
    <col min="2" max="2" width="15.75" style="1" customWidth="1"/>
    <col min="3" max="3" width="30.375" style="1" customWidth="1"/>
    <col min="4" max="4" width="26.625" style="1" customWidth="1"/>
    <col min="5" max="5" width="12.75" style="2" customWidth="1"/>
    <col min="6" max="6" width="11.625" style="2" customWidth="1"/>
    <col min="7" max="7" width="12.75" style="2" customWidth="1"/>
    <col min="8" max="8" width="14.375" style="2" customWidth="1"/>
    <col min="9" max="9" width="10.75" style="1" customWidth="1"/>
    <col min="10" max="10" width="11.5" style="1" customWidth="1"/>
    <col min="11" max="11" width="12.75" style="3" customWidth="1"/>
    <col min="12" max="56" width="9" style="15" customWidth="1"/>
    <col min="57" max="57" width="9" style="1" customWidth="1"/>
    <col min="58" max="16384" width="9" style="1"/>
  </cols>
  <sheetData>
    <row r="1" spans="1:56" ht="31.5">
      <c r="A1" s="39" t="s">
        <v>22</v>
      </c>
      <c r="B1" s="39"/>
      <c r="C1" s="39"/>
      <c r="D1" s="39"/>
      <c r="E1" s="39"/>
      <c r="F1" s="39"/>
      <c r="G1" s="39"/>
      <c r="H1" s="39"/>
      <c r="I1" s="39"/>
    </row>
    <row r="2" spans="1:56" ht="35.25" customHeight="1">
      <c r="A2" s="5" t="s">
        <v>0</v>
      </c>
      <c r="B2" s="5" t="s">
        <v>1</v>
      </c>
      <c r="C2" s="5" t="s">
        <v>2</v>
      </c>
      <c r="D2" s="5" t="s">
        <v>23</v>
      </c>
      <c r="E2" s="6" t="s">
        <v>3</v>
      </c>
      <c r="F2" s="6" t="s">
        <v>4</v>
      </c>
      <c r="G2" s="6" t="s">
        <v>24</v>
      </c>
      <c r="H2" s="6" t="s">
        <v>25</v>
      </c>
      <c r="I2" s="5" t="s">
        <v>5</v>
      </c>
      <c r="J2" s="7"/>
      <c r="K2" s="8"/>
      <c r="M2" s="9"/>
      <c r="N2" s="9"/>
    </row>
    <row r="3" spans="1:56" s="10" customFormat="1" ht="13.5" customHeight="1">
      <c r="A3" s="36" t="s">
        <v>6</v>
      </c>
      <c r="B3" s="36">
        <v>2018</v>
      </c>
      <c r="C3" s="11" t="s">
        <v>18</v>
      </c>
      <c r="D3" s="16">
        <v>66</v>
      </c>
      <c r="E3" s="19">
        <f>D3/100*31</f>
        <v>20.46</v>
      </c>
      <c r="F3" s="19">
        <f>66/100*38</f>
        <v>25.080000000000002</v>
      </c>
      <c r="G3" s="30">
        <v>31</v>
      </c>
      <c r="H3" s="30">
        <v>38</v>
      </c>
      <c r="I3" s="40" t="s">
        <v>7</v>
      </c>
      <c r="J3" s="15"/>
      <c r="K3" s="12"/>
      <c r="L3" s="15"/>
      <c r="M3" s="20"/>
      <c r="N3" s="20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</row>
    <row r="4" spans="1:56" s="10" customFormat="1">
      <c r="A4" s="36"/>
      <c r="B4" s="36"/>
      <c r="C4" s="11" t="s">
        <v>19</v>
      </c>
      <c r="D4" s="16">
        <v>10</v>
      </c>
      <c r="E4" s="25">
        <f t="shared" ref="E4:E6" si="0">D4/100*31</f>
        <v>3.1</v>
      </c>
      <c r="F4" s="25">
        <f t="shared" ref="F4:F6" si="1">66/100*38</f>
        <v>25.080000000000002</v>
      </c>
      <c r="G4" s="31"/>
      <c r="H4" s="31"/>
      <c r="I4" s="41"/>
      <c r="J4" s="15"/>
      <c r="K4" s="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</row>
    <row r="5" spans="1:56" s="10" customFormat="1" ht="18.75" customHeight="1">
      <c r="A5" s="37"/>
      <c r="B5" s="37"/>
      <c r="C5" s="11" t="s">
        <v>21</v>
      </c>
      <c r="D5" s="16">
        <v>12</v>
      </c>
      <c r="E5" s="25">
        <f t="shared" si="0"/>
        <v>3.7199999999999998</v>
      </c>
      <c r="F5" s="25">
        <f t="shared" si="1"/>
        <v>25.080000000000002</v>
      </c>
      <c r="G5" s="31"/>
      <c r="H5" s="31"/>
      <c r="I5" s="41"/>
      <c r="J5" s="15"/>
      <c r="K5" s="1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</row>
    <row r="6" spans="1:56" s="10" customFormat="1" ht="18" customHeight="1">
      <c r="A6" s="37"/>
      <c r="B6" s="37"/>
      <c r="C6" s="11" t="s">
        <v>12</v>
      </c>
      <c r="D6" s="16">
        <v>12</v>
      </c>
      <c r="E6" s="25">
        <f t="shared" si="0"/>
        <v>3.7199999999999998</v>
      </c>
      <c r="F6" s="25">
        <f t="shared" si="1"/>
        <v>25.080000000000002</v>
      </c>
      <c r="G6" s="32"/>
      <c r="H6" s="32"/>
      <c r="I6" s="41"/>
      <c r="J6" s="15"/>
      <c r="K6" s="1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</row>
    <row r="7" spans="1:56" s="13" customFormat="1">
      <c r="A7" s="37"/>
      <c r="B7" s="29">
        <v>2019</v>
      </c>
      <c r="C7" s="11" t="s">
        <v>8</v>
      </c>
      <c r="D7" s="16">
        <v>160</v>
      </c>
      <c r="E7" s="17">
        <f>D7/285*7</f>
        <v>3.9298245614035086</v>
      </c>
      <c r="F7" s="17">
        <f>D7/285*21</f>
        <v>11.789473684210526</v>
      </c>
      <c r="G7" s="38">
        <v>7</v>
      </c>
      <c r="H7" s="38">
        <v>21</v>
      </c>
      <c r="I7" s="41"/>
      <c r="J7" s="15"/>
      <c r="K7" s="1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6" s="13" customFormat="1">
      <c r="A8" s="37"/>
      <c r="B8" s="29"/>
      <c r="C8" s="11" t="s">
        <v>9</v>
      </c>
      <c r="D8" s="16">
        <v>125</v>
      </c>
      <c r="E8" s="24">
        <f>D8/285*7</f>
        <v>3.070175438596491</v>
      </c>
      <c r="F8" s="24">
        <f>D8/285*21</f>
        <v>9.2105263157894726</v>
      </c>
      <c r="G8" s="38"/>
      <c r="H8" s="38"/>
      <c r="I8" s="41"/>
      <c r="J8" s="15"/>
      <c r="K8" s="1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1:56" s="13" customFormat="1">
      <c r="A9" s="37"/>
      <c r="B9" s="29"/>
      <c r="C9" s="11" t="s">
        <v>10</v>
      </c>
      <c r="D9" s="16">
        <v>62</v>
      </c>
      <c r="E9" s="17">
        <f>D9/92*30</f>
        <v>20.217391304347824</v>
      </c>
      <c r="F9" s="17">
        <f>D9/92*37</f>
        <v>24.934782608695652</v>
      </c>
      <c r="G9" s="38">
        <v>30</v>
      </c>
      <c r="H9" s="38">
        <v>37</v>
      </c>
      <c r="I9" s="41"/>
      <c r="J9" s="9"/>
      <c r="K9" s="12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</row>
    <row r="10" spans="1:56" s="13" customFormat="1">
      <c r="A10" s="37"/>
      <c r="B10" s="29"/>
      <c r="C10" s="11" t="s">
        <v>11</v>
      </c>
      <c r="D10" s="16">
        <v>10</v>
      </c>
      <c r="E10" s="24">
        <f t="shared" ref="E10:E12" si="2">D10/92*30</f>
        <v>3.2608695652173911</v>
      </c>
      <c r="F10" s="24">
        <f t="shared" ref="F10:F12" si="3">D10/92*37</f>
        <v>4.0217391304347823</v>
      </c>
      <c r="G10" s="38"/>
      <c r="H10" s="38"/>
      <c r="I10" s="41"/>
      <c r="J10" s="9"/>
      <c r="K10" s="1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</row>
    <row r="11" spans="1:56" s="13" customFormat="1">
      <c r="A11" s="37"/>
      <c r="B11" s="29"/>
      <c r="C11" s="11" t="s">
        <v>12</v>
      </c>
      <c r="D11" s="11">
        <v>10</v>
      </c>
      <c r="E11" s="24">
        <f t="shared" si="2"/>
        <v>3.2608695652173911</v>
      </c>
      <c r="F11" s="24">
        <f t="shared" si="3"/>
        <v>4.0217391304347823</v>
      </c>
      <c r="G11" s="38"/>
      <c r="H11" s="38"/>
      <c r="I11" s="41"/>
      <c r="J11" s="9"/>
      <c r="K11" s="1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</row>
    <row r="12" spans="1:56" s="13" customFormat="1">
      <c r="A12" s="37"/>
      <c r="B12" s="29"/>
      <c r="C12" s="11" t="s">
        <v>13</v>
      </c>
      <c r="D12" s="11">
        <v>10</v>
      </c>
      <c r="E12" s="24">
        <f t="shared" si="2"/>
        <v>3.2608695652173911</v>
      </c>
      <c r="F12" s="24">
        <f t="shared" si="3"/>
        <v>4.0217391304347823</v>
      </c>
      <c r="G12" s="38"/>
      <c r="H12" s="38"/>
      <c r="I12" s="41"/>
      <c r="J12" s="9"/>
      <c r="K12" s="1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6" ht="13.5" customHeight="1">
      <c r="A13" s="26" t="s">
        <v>14</v>
      </c>
      <c r="B13" s="29">
        <v>2018</v>
      </c>
      <c r="C13" s="14" t="s">
        <v>10</v>
      </c>
      <c r="D13" s="14"/>
      <c r="E13" s="30" t="s">
        <v>15</v>
      </c>
      <c r="F13" s="18"/>
      <c r="G13" s="30" t="s">
        <v>15</v>
      </c>
      <c r="H13" s="30">
        <v>11</v>
      </c>
      <c r="I13" s="41"/>
      <c r="J13" s="15"/>
      <c r="K13" s="12"/>
    </row>
    <row r="14" spans="1:56">
      <c r="A14" s="27"/>
      <c r="B14" s="29"/>
      <c r="C14" s="14" t="s">
        <v>12</v>
      </c>
      <c r="D14" s="14"/>
      <c r="E14" s="31"/>
      <c r="F14" s="18"/>
      <c r="G14" s="31"/>
      <c r="H14" s="31"/>
      <c r="I14" s="41"/>
    </row>
    <row r="15" spans="1:56">
      <c r="A15" s="27"/>
      <c r="B15" s="29"/>
      <c r="C15" s="14" t="s">
        <v>11</v>
      </c>
      <c r="D15" s="14"/>
      <c r="E15" s="31"/>
      <c r="F15" s="18"/>
      <c r="G15" s="31"/>
      <c r="H15" s="31"/>
      <c r="I15" s="41"/>
    </row>
    <row r="16" spans="1:56">
      <c r="A16" s="27"/>
      <c r="B16" s="29"/>
      <c r="C16" s="11" t="s">
        <v>16</v>
      </c>
      <c r="D16" s="11"/>
      <c r="E16" s="31"/>
      <c r="F16" s="18"/>
      <c r="G16" s="31"/>
      <c r="H16" s="31"/>
      <c r="I16" s="4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>
      <c r="A17" s="27"/>
      <c r="B17" s="29"/>
      <c r="C17" s="11" t="s">
        <v>17</v>
      </c>
      <c r="D17" s="11"/>
      <c r="E17" s="31"/>
      <c r="F17" s="17"/>
      <c r="G17" s="31"/>
      <c r="H17" s="32"/>
      <c r="I17" s="4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>
      <c r="A18" s="27"/>
      <c r="B18" s="33">
        <v>2019</v>
      </c>
      <c r="C18" s="11" t="s">
        <v>18</v>
      </c>
      <c r="D18" s="11">
        <v>36</v>
      </c>
      <c r="E18" s="31"/>
      <c r="F18" s="18">
        <f>D18/52*10</f>
        <v>6.9230769230769234</v>
      </c>
      <c r="G18" s="31"/>
      <c r="H18" s="30">
        <v>10</v>
      </c>
      <c r="I18" s="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>
      <c r="A19" s="27"/>
      <c r="B19" s="34"/>
      <c r="C19" s="11" t="s">
        <v>12</v>
      </c>
      <c r="D19" s="11">
        <v>4</v>
      </c>
      <c r="E19" s="31"/>
      <c r="F19" s="18">
        <f t="shared" ref="F19:F22" si="4">D19/52*10</f>
        <v>0.76923076923076927</v>
      </c>
      <c r="G19" s="31"/>
      <c r="H19" s="31"/>
      <c r="I19" s="4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>
      <c r="A20" s="27"/>
      <c r="B20" s="34"/>
      <c r="C20" s="11" t="s">
        <v>19</v>
      </c>
      <c r="D20" s="11">
        <v>4</v>
      </c>
      <c r="E20" s="31"/>
      <c r="F20" s="18">
        <f t="shared" si="4"/>
        <v>0.76923076923076927</v>
      </c>
      <c r="G20" s="31"/>
      <c r="H20" s="31"/>
      <c r="I20" s="4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>
      <c r="A21" s="27"/>
      <c r="B21" s="34"/>
      <c r="C21" s="11" t="s">
        <v>16</v>
      </c>
      <c r="D21" s="11">
        <v>2</v>
      </c>
      <c r="E21" s="31"/>
      <c r="F21" s="18">
        <f t="shared" si="4"/>
        <v>0.38461538461538464</v>
      </c>
      <c r="G21" s="31"/>
      <c r="H21" s="31"/>
      <c r="I21" s="4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>
      <c r="A22" s="28"/>
      <c r="B22" s="35"/>
      <c r="C22" s="11" t="s">
        <v>17</v>
      </c>
      <c r="D22" s="11">
        <v>6</v>
      </c>
      <c r="E22" s="31"/>
      <c r="F22" s="18">
        <f t="shared" si="4"/>
        <v>1.153846153846154</v>
      </c>
      <c r="G22" s="31"/>
      <c r="H22" s="32"/>
      <c r="I22" s="4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23.25" customHeight="1">
      <c r="A23" s="36" t="s">
        <v>20</v>
      </c>
      <c r="B23" s="5">
        <v>2016</v>
      </c>
      <c r="C23" s="14" t="s">
        <v>18</v>
      </c>
      <c r="D23" s="14"/>
      <c r="E23" s="31"/>
      <c r="F23" s="17">
        <v>1</v>
      </c>
      <c r="G23" s="31"/>
      <c r="H23" s="17">
        <v>1</v>
      </c>
      <c r="I23" s="4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>
      <c r="A24" s="37"/>
      <c r="B24" s="37">
        <v>2017</v>
      </c>
      <c r="C24" s="11" t="s">
        <v>18</v>
      </c>
      <c r="D24" s="11"/>
      <c r="E24" s="31"/>
      <c r="F24" s="30">
        <v>2</v>
      </c>
      <c r="G24" s="31"/>
      <c r="H24" s="38">
        <v>2</v>
      </c>
      <c r="I24" s="4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>
      <c r="A25" s="37"/>
      <c r="B25" s="37"/>
      <c r="C25" s="11" t="s">
        <v>19</v>
      </c>
      <c r="D25" s="11"/>
      <c r="E25" s="32"/>
      <c r="F25" s="32"/>
      <c r="G25" s="32"/>
      <c r="H25" s="38"/>
      <c r="I25" s="4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</sheetData>
  <mergeCells count="22">
    <mergeCell ref="A1:I1"/>
    <mergeCell ref="I3:I25"/>
    <mergeCell ref="A3:A12"/>
    <mergeCell ref="B3:B6"/>
    <mergeCell ref="F24:F25"/>
    <mergeCell ref="A13:A22"/>
    <mergeCell ref="G3:G6"/>
    <mergeCell ref="A23:A25"/>
    <mergeCell ref="G13:G25"/>
    <mergeCell ref="H18:H22"/>
    <mergeCell ref="G7:G8"/>
    <mergeCell ref="H7:H8"/>
    <mergeCell ref="G9:G12"/>
    <mergeCell ref="H9:H12"/>
    <mergeCell ref="H13:H17"/>
    <mergeCell ref="B24:B25"/>
    <mergeCell ref="B13:B17"/>
    <mergeCell ref="E13:E25"/>
    <mergeCell ref="B18:B22"/>
    <mergeCell ref="H24:H25"/>
    <mergeCell ref="H3:H6"/>
    <mergeCell ref="B7:B1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</vt:lpstr>
      <vt:lpstr>分专业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houxy3</dc:creator>
  <cp:lastModifiedBy>User</cp:lastModifiedBy>
  <dcterms:created xsi:type="dcterms:W3CDTF">2019-08-26T18:43:46Z</dcterms:created>
  <dcterms:modified xsi:type="dcterms:W3CDTF">2020-10-09T02:30:48Z</dcterms:modified>
</cp:coreProperties>
</file>